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9 SEPTEMBER 2023 FS\OTHER QUARTERLY REPORTS\Statement of Cash Flows 3RD Quarter 2023\"/>
    </mc:Choice>
  </mc:AlternateContent>
  <bookViews>
    <workbookView xWindow="0" yWindow="0" windowWidth="28800" windowHeight="12135" activeTab="1"/>
  </bookViews>
  <sheets>
    <sheet name="CONDENSED F6SCF" sheetId="1" r:id="rId1"/>
    <sheet name="DETAILED F6SCF " sheetId="2" r:id="rId2"/>
  </sheets>
  <externalReferences>
    <externalReference r:id="rId3"/>
    <externalReference r:id="rId4"/>
    <externalReference r:id="rId5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F6SCF'!$A$1:$I$50</definedName>
    <definedName name="_xlnm.Print_Area" localSheetId="1">'DETAILED F6SCF '!$A$1:$J$51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F39" i="2" l="1"/>
  <c r="I20" i="1" l="1"/>
  <c r="A41" i="1" l="1"/>
  <c r="A39" i="1"/>
  <c r="I39" i="1"/>
  <c r="I26" i="1"/>
  <c r="A5" i="1"/>
  <c r="F34" i="2" l="1"/>
  <c r="F26" i="2"/>
  <c r="F36" i="2" l="1"/>
  <c r="F41" i="2" s="1"/>
  <c r="F42" i="2" s="1"/>
  <c r="F43" i="2" l="1"/>
  <c r="I34" i="1"/>
  <c r="I36" i="1" l="1"/>
  <c r="I41" i="1" s="1"/>
  <c r="I42" i="1" s="1"/>
  <c r="I43" i="1" l="1"/>
</calcChain>
</file>

<file path=xl/sharedStrings.xml><?xml version="1.0" encoding="utf-8"?>
<sst xmlns="http://schemas.openxmlformats.org/spreadsheetml/2006/main" count="73" uniqueCount="38">
  <si>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</si>
  <si>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</si>
  <si>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</si>
  <si>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</si>
  <si>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</si>
  <si>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</si>
  <si>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</si>
  <si>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</si>
  <si>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</si>
  <si>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</si>
  <si>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</si>
  <si>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</si>
  <si>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</si>
  <si>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</si>
  <si>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</si>
  <si>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</si>
  <si>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</si>
  <si>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</si>
  <si>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</si>
  <si>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</si>
  <si>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</si>
  <si>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</si>
  <si>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</si>
  <si>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</si>
  <si>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</si>
  <si>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</si>
  <si>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</si>
  <si>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</si>
  <si>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</si>
  <si>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</si>
  <si>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>Interest Income Received SRSF</t>
  </si>
  <si>
    <t xml:space="preserve"> CONDENSED STATEMENT OF CASH FLOWS</t>
  </si>
  <si>
    <t xml:space="preserve"> DETAILED STATEMENT OF CASH FLOWS</t>
  </si>
  <si>
    <t>Fund Cluster  6</t>
  </si>
  <si>
    <t>Fund Cluster 6</t>
  </si>
  <si>
    <t>Add: Cash Balance, Beginning January 1, 2023 as Restated</t>
  </si>
  <si>
    <t>As at September 30, 2023</t>
  </si>
  <si>
    <t>Cash Balance, Ending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</si>
</sst>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8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72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164" fontId="3" fillId="2" borderId="0" xfId="1" applyFont="1" applyFill="1"/>
    <xf numFmtId="164" fontId="3" fillId="2" borderId="1" xfId="3" applyFont="1" applyFill="1" applyBorder="1"/>
    <xf numFmtId="164" fontId="4" fillId="2" borderId="2" xfId="2" applyNumberFormat="1" applyFont="1" applyFill="1" applyBorder="1"/>
    <xf numFmtId="164" fontId="9" fillId="2" borderId="0" xfId="3" applyFont="1" applyFill="1"/>
    <xf numFmtId="164" fontId="9" fillId="2" borderId="0" xfId="2" applyNumberFormat="1" applyFont="1" applyFill="1"/>
    <xf numFmtId="164" fontId="3" fillId="2" borderId="0" xfId="2" applyNumberFormat="1" applyFont="1" applyFill="1"/>
    <xf numFmtId="164" fontId="4" fillId="2" borderId="3" xfId="2" applyNumberFormat="1" applyFont="1" applyFill="1" applyBorder="1"/>
    <xf numFmtId="164" fontId="3" fillId="2" borderId="0" xfId="3" applyFont="1" applyFill="1" applyBorder="1"/>
    <xf numFmtId="164" fontId="4" fillId="0" borderId="0" xfId="3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4" xfId="2" applyNumberFormat="1" applyFont="1" applyFill="1" applyBorder="1"/>
    <xf numFmtId="164" fontId="3" fillId="2" borderId="0" xfId="3" applyNumberFormat="1" applyFont="1" applyFill="1"/>
    <xf numFmtId="0" fontId="3" fillId="2" borderId="0" xfId="4" applyFont="1" applyFill="1"/>
    <xf numFmtId="0" fontId="3" fillId="2" borderId="0" xfId="5" applyFont="1" applyFill="1" applyBorder="1" applyAlignment="1">
      <alignment horizontal="right"/>
    </xf>
    <xf numFmtId="164" fontId="3" fillId="2" borderId="0" xfId="6" applyFont="1" applyFill="1" applyBorder="1"/>
    <xf numFmtId="0" fontId="3" fillId="2" borderId="0" xfId="5" applyFont="1" applyFill="1" applyBorder="1" applyAlignment="1">
      <alignment horizontal="center"/>
    </xf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10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10" fillId="3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0" fontId="9" fillId="2" borderId="0" xfId="2" applyFont="1" applyFill="1" applyAlignment="1">
      <alignment horizontal="right"/>
    </xf>
    <xf numFmtId="0" fontId="9" fillId="2" borderId="0" xfId="2" applyFont="1" applyFill="1"/>
    <xf numFmtId="0" fontId="3" fillId="0" borderId="0" xfId="2" applyFont="1" applyFill="1"/>
    <xf numFmtId="0" fontId="3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4" fillId="0" borderId="0" xfId="2" quotePrefix="1" applyFont="1" applyFill="1" applyAlignment="1">
      <alignment horizontal="center"/>
    </xf>
    <xf numFmtId="0" fontId="4" fillId="0" borderId="0" xfId="2" applyFont="1" applyFill="1"/>
    <xf numFmtId="0" fontId="5" fillId="0" borderId="0" xfId="2" applyFont="1" applyFill="1"/>
    <xf numFmtId="0" fontId="6" fillId="0" borderId="0" xfId="2" applyFont="1" applyFill="1"/>
    <xf numFmtId="164" fontId="9" fillId="0" borderId="0" xfId="3" applyFont="1" applyFill="1"/>
    <xf numFmtId="164" fontId="3" fillId="0" borderId="0" xfId="3" applyFont="1" applyFill="1"/>
    <xf numFmtId="164" fontId="3" fillId="0" borderId="0" xfId="1" applyFont="1" applyFill="1"/>
    <xf numFmtId="164" fontId="3" fillId="0" borderId="0" xfId="3" applyFont="1" applyFill="1" applyBorder="1"/>
    <xf numFmtId="43" fontId="3" fillId="0" borderId="0" xfId="2" applyNumberFormat="1" applyFont="1" applyFill="1"/>
    <xf numFmtId="164" fontId="4" fillId="0" borderId="2" xfId="2" applyNumberFormat="1" applyFont="1" applyFill="1" applyBorder="1"/>
    <xf numFmtId="164" fontId="9" fillId="0" borderId="0" xfId="2" applyNumberFormat="1" applyFont="1" applyFill="1"/>
    <xf numFmtId="164" fontId="3" fillId="0" borderId="0" xfId="2" applyNumberFormat="1" applyFont="1" applyFill="1"/>
    <xf numFmtId="164" fontId="4" fillId="0" borderId="3" xfId="2" applyNumberFormat="1" applyFont="1" applyFill="1" applyBorder="1"/>
    <xf numFmtId="0" fontId="4" fillId="0" borderId="0" xfId="2" applyFont="1" applyFill="1" applyBorder="1" applyAlignment="1">
      <alignment horizontal="right"/>
    </xf>
    <xf numFmtId="164" fontId="4" fillId="0" borderId="4" xfId="2" applyNumberFormat="1" applyFont="1" applyFill="1" applyBorder="1"/>
    <xf numFmtId="164" fontId="12" fillId="0" borderId="0" xfId="3" applyFont="1" applyFill="1"/>
    <xf numFmtId="164" fontId="3" fillId="0" borderId="0" xfId="3" applyNumberFormat="1" applyFont="1" applyFill="1"/>
    <xf numFmtId="0" fontId="3" fillId="0" borderId="0" xfId="4" applyFont="1" applyFill="1"/>
    <xf numFmtId="164" fontId="12" fillId="2" borderId="0" xfId="3" applyFont="1" applyFill="1"/>
    <xf numFmtId="0" fontId="3" fillId="2" borderId="0" xfId="2" applyNumberFormat="1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LANIE's\AO%20IV\Fund%20Clusters%202018.mel\FC6.mel\10%20Monthly%20Transmittal%20-%20October%202017_FC%206%20TB%20and%20F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6%20JUNE%202023%20FS/OTHER%20QUARTERLY%20REPORTS/2ND%20QUARTER%202023%20RESTATEMENT%20OF%20FS%202022/FC%206-%20Restatement%20of%20Cash%20Flow%202022%20for%202nd%20Quarter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6%20SEPTEMBER%202023%20Fund%20Cluster%206%20T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ENSED F6SCF"/>
      <sheetName val="DETAILED F6SCF "/>
    </sheetNames>
    <sheetDataSet>
      <sheetData sheetId="0"/>
      <sheetData sheetId="1">
        <row r="41">
          <cell r="I41">
            <v>35453.97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1">
          <cell r="I11">
            <v>35461.089999999997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1"/>
  <sheetViews>
    <sheetView view="pageBreakPreview" zoomScaleNormal="100" zoomScaleSheetLayoutView="100" workbookViewId="0">
      <selection activeCell="J41" sqref="J41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36.42578125" style="1" customWidth="1"/>
    <col min="4" max="4" width="5.85546875" style="1" customWidth="1"/>
    <col min="5" max="5" width="3" style="2" customWidth="1"/>
    <col min="6" max="6" width="15.42578125" style="1" bestFit="1" customWidth="1"/>
    <col min="7" max="7" width="1.7109375" style="1" customWidth="1"/>
    <col min="8" max="8" width="2.7109375" style="3" customWidth="1"/>
    <col min="9" max="9" width="22" style="1" customWidth="1"/>
    <col min="10" max="11" width="16" style="1" customWidth="1"/>
    <col min="12" max="16384" width="9.140625" style="1"/>
  </cols>
  <sheetData>
    <row r="1" spans="1:9" x14ac:dyDescent="0.3">
      <c r="A1" s="67" t="s">
        <v>0</v>
      </c>
      <c r="B1" s="67"/>
      <c r="C1" s="67"/>
      <c r="D1" s="67"/>
      <c r="E1" s="67"/>
      <c r="F1" s="67"/>
      <c r="G1" s="67"/>
      <c r="H1" s="67"/>
      <c r="I1" s="67"/>
    </row>
    <row r="2" spans="1:9" x14ac:dyDescent="0.3">
      <c r="A2" s="67" t="s">
        <v>1</v>
      </c>
      <c r="B2" s="67"/>
      <c r="C2" s="67"/>
      <c r="D2" s="67"/>
      <c r="E2" s="67"/>
      <c r="F2" s="67"/>
      <c r="G2" s="67"/>
      <c r="H2" s="67"/>
      <c r="I2" s="67"/>
    </row>
    <row r="3" spans="1:9" x14ac:dyDescent="0.3">
      <c r="A3" s="66" t="s">
        <v>31</v>
      </c>
      <c r="B3" s="66"/>
      <c r="C3" s="66"/>
      <c r="D3" s="66"/>
      <c r="E3" s="66"/>
      <c r="F3" s="66"/>
      <c r="G3" s="66"/>
      <c r="H3" s="66"/>
      <c r="I3" s="66"/>
    </row>
    <row r="4" spans="1:9" x14ac:dyDescent="0.3">
      <c r="A4" s="65" t="s">
        <v>33</v>
      </c>
      <c r="B4" s="65"/>
      <c r="C4" s="65"/>
      <c r="D4" s="65"/>
      <c r="E4" s="65"/>
      <c r="F4" s="65"/>
      <c r="G4" s="65"/>
      <c r="H4" s="65"/>
      <c r="I4" s="65"/>
    </row>
    <row r="5" spans="1:9" x14ac:dyDescent="0.3">
      <c r="A5" s="64" t="str">
        <f>'DETAILED F6SCF '!A5:F5</f>
        <v>As at September 30, 2023</v>
      </c>
      <c r="B5" s="64"/>
      <c r="C5" s="64"/>
      <c r="D5" s="64"/>
      <c r="E5" s="64"/>
      <c r="F5" s="64"/>
      <c r="G5" s="64"/>
      <c r="H5" s="64"/>
      <c r="I5" s="64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39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39"/>
    </row>
    <row r="8" spans="1:9" x14ac:dyDescent="0.3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3">
      <c r="I9" s="4">
        <v>2023</v>
      </c>
    </row>
    <row r="10" spans="1:9" x14ac:dyDescent="0.3">
      <c r="A10" s="1" t="s">
        <v>2</v>
      </c>
    </row>
    <row r="11" spans="1:9" x14ac:dyDescent="0.3">
      <c r="A11" s="5" t="s">
        <v>3</v>
      </c>
    </row>
    <row r="13" spans="1:9" x14ac:dyDescent="0.3">
      <c r="B13" s="6" t="s">
        <v>4</v>
      </c>
      <c r="E13" s="40"/>
      <c r="F13" s="41"/>
      <c r="H13" s="3" t="s">
        <v>5</v>
      </c>
    </row>
    <row r="14" spans="1:9" ht="30.75" hidden="1" customHeight="1" x14ac:dyDescent="0.3">
      <c r="C14" s="7" t="s">
        <v>6</v>
      </c>
      <c r="E14" s="40" t="s">
        <v>5</v>
      </c>
      <c r="F14" s="12">
        <v>0</v>
      </c>
    </row>
    <row r="15" spans="1:9" hidden="1" x14ac:dyDescent="0.3">
      <c r="C15" s="7" t="s">
        <v>7</v>
      </c>
      <c r="E15" s="40" t="s">
        <v>5</v>
      </c>
      <c r="F15" s="12"/>
    </row>
    <row r="16" spans="1:9" hidden="1" x14ac:dyDescent="0.3">
      <c r="C16" s="7" t="s">
        <v>8</v>
      </c>
      <c r="F16" s="8"/>
    </row>
    <row r="17" spans="2:11" hidden="1" x14ac:dyDescent="0.3">
      <c r="C17" s="7" t="s">
        <v>9</v>
      </c>
      <c r="F17" s="8"/>
    </row>
    <row r="18" spans="2:11" hidden="1" x14ac:dyDescent="0.3">
      <c r="C18" s="7" t="s">
        <v>10</v>
      </c>
      <c r="F18" s="8"/>
      <c r="I18" s="9"/>
    </row>
    <row r="19" spans="2:11" hidden="1" x14ac:dyDescent="0.3">
      <c r="C19" s="7" t="s">
        <v>11</v>
      </c>
      <c r="F19" s="8"/>
    </row>
    <row r="20" spans="2:11" x14ac:dyDescent="0.3">
      <c r="C20" s="7" t="s">
        <v>30</v>
      </c>
      <c r="F20" s="8"/>
      <c r="I20" s="8">
        <f>'DETAILED F6SCF '!F20</f>
        <v>7.12</v>
      </c>
    </row>
    <row r="21" spans="2:11" hidden="1" x14ac:dyDescent="0.3">
      <c r="C21" s="7" t="s">
        <v>12</v>
      </c>
      <c r="F21" s="8"/>
    </row>
    <row r="22" spans="2:11" hidden="1" x14ac:dyDescent="0.3">
      <c r="C22" s="7" t="s">
        <v>13</v>
      </c>
      <c r="F22" s="10"/>
    </row>
    <row r="23" spans="2:11" hidden="1" x14ac:dyDescent="0.3">
      <c r="C23" s="7" t="s">
        <v>14</v>
      </c>
      <c r="F23" s="8"/>
    </row>
    <row r="24" spans="2:11" hidden="1" x14ac:dyDescent="0.3">
      <c r="C24" s="7" t="s">
        <v>15</v>
      </c>
      <c r="F24" s="8"/>
    </row>
    <row r="25" spans="2:11" hidden="1" x14ac:dyDescent="0.3">
      <c r="C25" s="7" t="s">
        <v>16</v>
      </c>
      <c r="F25" s="10"/>
    </row>
    <row r="26" spans="2:11" x14ac:dyDescent="0.3">
      <c r="C26" s="6" t="s">
        <v>17</v>
      </c>
      <c r="F26" s="8"/>
      <c r="I26" s="11">
        <f>SUM(I14:I25)</f>
        <v>7.12</v>
      </c>
      <c r="J26" s="12"/>
      <c r="K26" s="13"/>
    </row>
    <row r="27" spans="2:11" x14ac:dyDescent="0.3">
      <c r="F27" s="8"/>
      <c r="I27" s="14"/>
    </row>
    <row r="28" spans="2:11" x14ac:dyDescent="0.3">
      <c r="B28" s="6" t="s">
        <v>18</v>
      </c>
      <c r="F28" s="8"/>
      <c r="I28" s="8"/>
    </row>
    <row r="29" spans="2:11" hidden="1" x14ac:dyDescent="0.3">
      <c r="C29" s="7" t="s">
        <v>19</v>
      </c>
      <c r="F29" s="8"/>
      <c r="I29" s="14"/>
    </row>
    <row r="30" spans="2:11" hidden="1" x14ac:dyDescent="0.3">
      <c r="C30" s="7" t="s">
        <v>20</v>
      </c>
      <c r="F30" s="8"/>
      <c r="I30" s="14"/>
    </row>
    <row r="31" spans="2:11" hidden="1" x14ac:dyDescent="0.3">
      <c r="C31" s="7" t="s">
        <v>21</v>
      </c>
      <c r="F31" s="8"/>
      <c r="I31" s="14">
        <v>0</v>
      </c>
    </row>
    <row r="32" spans="2:11" hidden="1" x14ac:dyDescent="0.3">
      <c r="C32" s="7" t="s">
        <v>22</v>
      </c>
      <c r="F32" s="8"/>
      <c r="I32" s="14"/>
    </row>
    <row r="33" spans="1:9" hidden="1" x14ac:dyDescent="0.3">
      <c r="C33" s="7" t="s">
        <v>23</v>
      </c>
      <c r="F33" s="8"/>
      <c r="I33" s="14"/>
    </row>
    <row r="34" spans="1:9" hidden="1" x14ac:dyDescent="0.3">
      <c r="C34" s="6" t="s">
        <v>24</v>
      </c>
      <c r="I34" s="11">
        <f>SUM(I30:I31)</f>
        <v>0</v>
      </c>
    </row>
    <row r="35" spans="1:9" hidden="1" x14ac:dyDescent="0.3"/>
    <row r="36" spans="1:9" x14ac:dyDescent="0.3">
      <c r="A36" s="5" t="s">
        <v>25</v>
      </c>
      <c r="F36" s="14"/>
      <c r="I36" s="15">
        <f>I26-I34</f>
        <v>7.12</v>
      </c>
    </row>
    <row r="37" spans="1:9" hidden="1" x14ac:dyDescent="0.3">
      <c r="A37" s="5" t="s">
        <v>26</v>
      </c>
      <c r="I37" s="8">
        <v>0</v>
      </c>
    </row>
    <row r="38" spans="1:9" x14ac:dyDescent="0.3">
      <c r="A38" s="5"/>
      <c r="I38" s="16"/>
    </row>
    <row r="39" spans="1:9" x14ac:dyDescent="0.3">
      <c r="A39" s="5" t="str">
        <f>'DETAILED F6SCF '!A39</f>
        <v>Add: Cash Balance, Beginning January 1, 2023 as Restated</v>
      </c>
      <c r="I39" s="17">
        <f>'DETAILED F6SCF '!F39</f>
        <v>35453.97</v>
      </c>
    </row>
    <row r="40" spans="1:9" x14ac:dyDescent="0.3">
      <c r="A40" s="5"/>
    </row>
    <row r="41" spans="1:9" s="5" customFormat="1" ht="17.25" thickBot="1" x14ac:dyDescent="0.35">
      <c r="A41" s="5" t="str">
        <f>'DETAILED F6SCF '!A41</f>
        <v>Cash Balance, Ending September 30, 2023</v>
      </c>
      <c r="E41" s="18"/>
      <c r="H41" s="19" t="s">
        <v>5</v>
      </c>
      <c r="I41" s="20">
        <f>I36+I39</f>
        <v>35461.090000000004</v>
      </c>
    </row>
    <row r="42" spans="1:9" ht="17.25" thickTop="1" x14ac:dyDescent="0.3">
      <c r="I42" s="63">
        <f>I41-'DETAILED F6SCF '!F41</f>
        <v>0</v>
      </c>
    </row>
    <row r="43" spans="1:9" x14ac:dyDescent="0.3">
      <c r="I43" s="12">
        <f>'[1]tb-Oct'!C10-'CONDENSED F6SCF'!I41</f>
        <v>8336506.5499999998</v>
      </c>
    </row>
    <row r="44" spans="1:9" x14ac:dyDescent="0.3">
      <c r="I44" s="8"/>
    </row>
    <row r="45" spans="1:9" x14ac:dyDescent="0.3">
      <c r="I45" s="21"/>
    </row>
    <row r="46" spans="1:9" x14ac:dyDescent="0.3">
      <c r="D46" s="22"/>
      <c r="E46" s="1"/>
      <c r="F46" s="22"/>
      <c r="G46" s="23" t="s">
        <v>27</v>
      </c>
      <c r="H46" s="24"/>
    </row>
    <row r="47" spans="1:9" x14ac:dyDescent="0.3">
      <c r="D47" s="22"/>
      <c r="E47" s="1"/>
      <c r="F47" s="22"/>
      <c r="G47" s="23"/>
      <c r="H47" s="24"/>
    </row>
    <row r="48" spans="1:9" x14ac:dyDescent="0.3">
      <c r="D48" s="22"/>
      <c r="E48" s="1"/>
      <c r="F48" s="22"/>
      <c r="G48" s="25"/>
      <c r="H48" s="24"/>
    </row>
    <row r="49" spans="2:9" s="5" customFormat="1" x14ac:dyDescent="0.3">
      <c r="B49" s="26"/>
      <c r="C49" s="26"/>
      <c r="D49" s="27"/>
      <c r="E49" s="26"/>
      <c r="F49" s="27"/>
      <c r="G49" s="28"/>
      <c r="H49" s="29" t="s">
        <v>28</v>
      </c>
      <c r="I49" s="26"/>
    </row>
    <row r="50" spans="2:9" x14ac:dyDescent="0.3">
      <c r="B50" s="30"/>
      <c r="C50" s="30"/>
      <c r="D50" s="31"/>
      <c r="E50" s="30"/>
      <c r="F50" s="31"/>
      <c r="G50" s="32"/>
      <c r="H50" s="33" t="s">
        <v>29</v>
      </c>
      <c r="I50" s="30"/>
    </row>
    <row r="51" spans="2:9" x14ac:dyDescent="0.3">
      <c r="B51" s="30"/>
      <c r="C51" s="30"/>
      <c r="D51" s="34"/>
      <c r="E51" s="35"/>
      <c r="F51" s="36"/>
      <c r="G51" s="37"/>
      <c r="H51" s="38"/>
      <c r="I51" s="30"/>
    </row>
  </sheetData>
  <mergeCells count="5">
    <mergeCell ref="A5:I5"/>
    <mergeCell ref="A4:I4"/>
    <mergeCell ref="A3:I3"/>
    <mergeCell ref="A2:I2"/>
    <mergeCell ref="A1:I1"/>
  </mergeCells>
  <printOptions horizontalCentered="1"/>
  <pageMargins left="0.7" right="0.45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2"/>
  <sheetViews>
    <sheetView tabSelected="1" view="pageBreakPreview" zoomScaleNormal="100" zoomScaleSheetLayoutView="100" workbookViewId="0">
      <selection activeCell="F26" sqref="F26"/>
    </sheetView>
  </sheetViews>
  <sheetFormatPr defaultColWidth="9.140625" defaultRowHeight="16.5" x14ac:dyDescent="0.3"/>
  <cols>
    <col min="1" max="1" width="4.7109375" style="42" customWidth="1"/>
    <col min="2" max="2" width="4.140625" style="42" customWidth="1"/>
    <col min="3" max="3" width="36.42578125" style="42" customWidth="1"/>
    <col min="4" max="4" width="1.7109375" style="42" customWidth="1"/>
    <col min="5" max="5" width="4.140625" style="44" customWidth="1"/>
    <col min="6" max="6" width="22" style="42" customWidth="1"/>
    <col min="7" max="8" width="16" style="42" hidden="1" customWidth="1"/>
    <col min="9" max="10" width="9.140625" style="42" hidden="1" customWidth="1"/>
    <col min="11" max="16384" width="9.140625" style="42"/>
  </cols>
  <sheetData>
    <row r="1" spans="1:6" x14ac:dyDescent="0.3">
      <c r="A1" s="68" t="s">
        <v>0</v>
      </c>
      <c r="B1" s="68"/>
      <c r="C1" s="68"/>
      <c r="D1" s="68"/>
      <c r="E1" s="68"/>
      <c r="F1" s="68"/>
    </row>
    <row r="2" spans="1:6" x14ac:dyDescent="0.3">
      <c r="A2" s="68" t="s">
        <v>1</v>
      </c>
      <c r="B2" s="68"/>
      <c r="C2" s="68"/>
      <c r="D2" s="68"/>
      <c r="E2" s="68"/>
      <c r="F2" s="68"/>
    </row>
    <row r="3" spans="1:6" x14ac:dyDescent="0.3">
      <c r="A3" s="69" t="s">
        <v>32</v>
      </c>
      <c r="B3" s="69"/>
      <c r="C3" s="69"/>
      <c r="D3" s="69"/>
      <c r="E3" s="69"/>
      <c r="F3" s="69"/>
    </row>
    <row r="4" spans="1:6" x14ac:dyDescent="0.3">
      <c r="A4" s="70" t="s">
        <v>34</v>
      </c>
      <c r="B4" s="70"/>
      <c r="C4" s="70"/>
      <c r="D4" s="70"/>
      <c r="E4" s="70"/>
      <c r="F4" s="70"/>
    </row>
    <row r="5" spans="1:6" x14ac:dyDescent="0.3">
      <c r="A5" s="71" t="s">
        <v>36</v>
      </c>
      <c r="B5" s="71"/>
      <c r="C5" s="71"/>
      <c r="D5" s="71"/>
      <c r="E5" s="71"/>
      <c r="F5" s="71"/>
    </row>
    <row r="6" spans="1:6" x14ac:dyDescent="0.3">
      <c r="A6" s="43"/>
      <c r="B6" s="43"/>
      <c r="C6" s="43"/>
      <c r="D6" s="43"/>
      <c r="E6" s="43"/>
      <c r="F6" s="43"/>
    </row>
    <row r="7" spans="1:6" x14ac:dyDescent="0.3">
      <c r="A7" s="43"/>
      <c r="B7" s="43"/>
      <c r="C7" s="43"/>
      <c r="D7" s="43"/>
      <c r="E7" s="43"/>
      <c r="F7" s="43"/>
    </row>
    <row r="8" spans="1:6" x14ac:dyDescent="0.3">
      <c r="A8" s="43"/>
      <c r="B8" s="43"/>
      <c r="C8" s="43"/>
      <c r="D8" s="43"/>
      <c r="E8" s="43"/>
      <c r="F8" s="43"/>
    </row>
    <row r="9" spans="1:6" x14ac:dyDescent="0.3">
      <c r="F9" s="45">
        <v>2023</v>
      </c>
    </row>
    <row r="10" spans="1:6" x14ac:dyDescent="0.3">
      <c r="A10" s="42" t="s">
        <v>2</v>
      </c>
    </row>
    <row r="11" spans="1:6" x14ac:dyDescent="0.3">
      <c r="A11" s="46" t="s">
        <v>3</v>
      </c>
    </row>
    <row r="13" spans="1:6" x14ac:dyDescent="0.3">
      <c r="B13" s="47" t="s">
        <v>4</v>
      </c>
      <c r="E13" s="44" t="s">
        <v>5</v>
      </c>
    </row>
    <row r="14" spans="1:6" hidden="1" x14ac:dyDescent="0.3">
      <c r="C14" s="48" t="s">
        <v>6</v>
      </c>
    </row>
    <row r="15" spans="1:6" hidden="1" x14ac:dyDescent="0.3">
      <c r="C15" s="48" t="s">
        <v>7</v>
      </c>
    </row>
    <row r="16" spans="1:6" hidden="1" x14ac:dyDescent="0.3">
      <c r="C16" s="48" t="s">
        <v>8</v>
      </c>
    </row>
    <row r="17" spans="2:10" hidden="1" x14ac:dyDescent="0.3">
      <c r="C17" s="48" t="s">
        <v>9</v>
      </c>
    </row>
    <row r="18" spans="2:10" hidden="1" x14ac:dyDescent="0.3">
      <c r="C18" s="48" t="s">
        <v>10</v>
      </c>
      <c r="F18" s="51"/>
    </row>
    <row r="19" spans="2:10" hidden="1" x14ac:dyDescent="0.3">
      <c r="C19" s="48" t="s">
        <v>11</v>
      </c>
    </row>
    <row r="20" spans="2:10" x14ac:dyDescent="0.3">
      <c r="C20" s="48" t="s">
        <v>30</v>
      </c>
      <c r="F20" s="50">
        <f>3.62+3.54-3.62+3.58</f>
        <v>7.12</v>
      </c>
    </row>
    <row r="21" spans="2:10" hidden="1" x14ac:dyDescent="0.3">
      <c r="C21" s="48" t="s">
        <v>12</v>
      </c>
      <c r="J21" s="53"/>
    </row>
    <row r="22" spans="2:10" hidden="1" x14ac:dyDescent="0.3">
      <c r="C22" s="48" t="s">
        <v>13</v>
      </c>
    </row>
    <row r="23" spans="2:10" hidden="1" x14ac:dyDescent="0.3">
      <c r="C23" s="48" t="s">
        <v>14</v>
      </c>
    </row>
    <row r="24" spans="2:10" hidden="1" x14ac:dyDescent="0.3">
      <c r="C24" s="48" t="s">
        <v>15</v>
      </c>
    </row>
    <row r="25" spans="2:10" hidden="1" x14ac:dyDescent="0.3">
      <c r="C25" s="48" t="s">
        <v>16</v>
      </c>
    </row>
    <row r="26" spans="2:10" x14ac:dyDescent="0.3">
      <c r="C26" s="47" t="s">
        <v>17</v>
      </c>
      <c r="F26" s="54">
        <f>SUM(F14:F25)</f>
        <v>7.12</v>
      </c>
      <c r="G26" s="49"/>
      <c r="H26" s="55"/>
    </row>
    <row r="27" spans="2:10" x14ac:dyDescent="0.3">
      <c r="F27" s="56"/>
    </row>
    <row r="28" spans="2:10" x14ac:dyDescent="0.3">
      <c r="B28" s="47" t="s">
        <v>18</v>
      </c>
      <c r="F28" s="50"/>
    </row>
    <row r="29" spans="2:10" hidden="1" x14ac:dyDescent="0.3">
      <c r="C29" s="48" t="s">
        <v>19</v>
      </c>
      <c r="F29" s="56"/>
    </row>
    <row r="30" spans="2:10" hidden="1" x14ac:dyDescent="0.3">
      <c r="C30" s="48" t="s">
        <v>20</v>
      </c>
      <c r="F30" s="56"/>
    </row>
    <row r="31" spans="2:10" hidden="1" x14ac:dyDescent="0.3">
      <c r="C31" s="48" t="s">
        <v>21</v>
      </c>
      <c r="F31" s="56">
        <v>0</v>
      </c>
    </row>
    <row r="32" spans="2:10" hidden="1" x14ac:dyDescent="0.3">
      <c r="C32" s="48" t="s">
        <v>22</v>
      </c>
      <c r="F32" s="56"/>
    </row>
    <row r="33" spans="1:11" hidden="1" x14ac:dyDescent="0.3">
      <c r="C33" s="48" t="s">
        <v>23</v>
      </c>
      <c r="F33" s="56"/>
    </row>
    <row r="34" spans="1:11" x14ac:dyDescent="0.3">
      <c r="C34" s="47" t="s">
        <v>24</v>
      </c>
      <c r="F34" s="54">
        <f>SUM(F30:F31)</f>
        <v>0</v>
      </c>
    </row>
    <row r="36" spans="1:11" x14ac:dyDescent="0.3">
      <c r="A36" s="46" t="s">
        <v>25</v>
      </c>
      <c r="F36" s="57">
        <f>F26-F34</f>
        <v>7.12</v>
      </c>
    </row>
    <row r="37" spans="1:11" hidden="1" x14ac:dyDescent="0.3">
      <c r="A37" s="46" t="s">
        <v>26</v>
      </c>
      <c r="F37" s="50">
        <v>0</v>
      </c>
    </row>
    <row r="38" spans="1:11" x14ac:dyDescent="0.3">
      <c r="A38" s="46"/>
      <c r="F38" s="52"/>
    </row>
    <row r="39" spans="1:11" x14ac:dyDescent="0.3">
      <c r="A39" s="46" t="s">
        <v>35</v>
      </c>
      <c r="F39" s="17">
        <f>'[2]DETAILED F6SCF '!$I$41</f>
        <v>35453.97</v>
      </c>
    </row>
    <row r="40" spans="1:11" x14ac:dyDescent="0.3">
      <c r="A40" s="46"/>
    </row>
    <row r="41" spans="1:11" s="46" customFormat="1" ht="17.25" thickBot="1" x14ac:dyDescent="0.35">
      <c r="A41" s="46" t="s">
        <v>37</v>
      </c>
      <c r="E41" s="58" t="s">
        <v>5</v>
      </c>
      <c r="F41" s="59">
        <f>F36+F39</f>
        <v>35461.090000000004</v>
      </c>
    </row>
    <row r="42" spans="1:11" ht="17.25" thickTop="1" x14ac:dyDescent="0.3">
      <c r="F42" s="60">
        <f>F41-[3]FC1SFP!$I$11</f>
        <v>0</v>
      </c>
      <c r="K42" s="53"/>
    </row>
    <row r="43" spans="1:11" x14ac:dyDescent="0.3">
      <c r="F43" s="49">
        <f>'[1]tb-Oct'!C10-'DETAILED F6SCF '!F41</f>
        <v>8336506.5499999998</v>
      </c>
    </row>
    <row r="44" spans="1:11" x14ac:dyDescent="0.3">
      <c r="F44" s="50"/>
    </row>
    <row r="45" spans="1:11" x14ac:dyDescent="0.3">
      <c r="F45" s="61"/>
    </row>
    <row r="46" spans="1:11" x14ac:dyDescent="0.3">
      <c r="C46" s="62"/>
    </row>
    <row r="47" spans="1:11" x14ac:dyDescent="0.3">
      <c r="C47" s="22"/>
      <c r="D47" s="23" t="s">
        <v>27</v>
      </c>
      <c r="E47" s="24"/>
      <c r="F47" s="1"/>
    </row>
    <row r="48" spans="1:11" x14ac:dyDescent="0.3">
      <c r="C48" s="22"/>
      <c r="D48" s="23"/>
      <c r="E48" s="24"/>
      <c r="F48" s="1"/>
    </row>
    <row r="49" spans="3:6" s="46" customFormat="1" x14ac:dyDescent="0.3">
      <c r="C49" s="22"/>
      <c r="D49" s="25"/>
      <c r="E49" s="24"/>
      <c r="F49" s="1"/>
    </row>
    <row r="50" spans="3:6" x14ac:dyDescent="0.3">
      <c r="C50" s="27"/>
      <c r="D50" s="28"/>
      <c r="E50" s="29" t="s">
        <v>28</v>
      </c>
      <c r="F50" s="26"/>
    </row>
    <row r="51" spans="3:6" x14ac:dyDescent="0.3">
      <c r="C51" s="31"/>
      <c r="D51" s="32"/>
      <c r="E51" s="33" t="s">
        <v>29</v>
      </c>
      <c r="F51" s="30"/>
    </row>
    <row r="52" spans="3:6" x14ac:dyDescent="0.3">
      <c r="F52" s="53"/>
    </row>
  </sheetData>
  <mergeCells count="5">
    <mergeCell ref="A1:F1"/>
    <mergeCell ref="A2:F2"/>
    <mergeCell ref="A3:F3"/>
    <mergeCell ref="A4:F4"/>
    <mergeCell ref="A5:F5"/>
  </mergeCells>
  <printOptions horizontalCentered="1"/>
  <pageMargins left="0.7" right="0.4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2023-07-21T02:18:31Z</cp:lastPrinted>
  <dcterms:created xsi:type="dcterms:W3CDTF">2021-01-13T02:23:11Z</dcterms:created>
  <dcterms:modified xsi:type="dcterms:W3CDTF">2023-10-06T08:43:27Z</dcterms:modified>
</cp:coreProperties>
</file>